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TMG-fc00.edstokyotocho.onmicrosoft.com\sfs114-002\企画政策課\04_福祉人材担当\17_産休代替⇒育児介護両立支援\21_システム関係\02_特設サイト\HPに掲載するファイル\1015追加\"/>
    </mc:Choice>
  </mc:AlternateContent>
  <xr:revisionPtr revIDLastSave="0" documentId="13_ncr:1_{B8D45FDD-4521-40EB-93E7-961A535D0E9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 (2)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S20" i="2" l="1"/>
  <c r="AP9" i="2"/>
  <c r="AP5" i="2"/>
  <c r="AS30" i="2"/>
  <c r="AS25" i="2"/>
  <c r="AP13" i="2"/>
</calcChain>
</file>

<file path=xl/sharedStrings.xml><?xml version="1.0" encoding="utf-8"?>
<sst xmlns="http://schemas.openxmlformats.org/spreadsheetml/2006/main" count="77" uniqueCount="27">
  <si>
    <t>日</t>
    <rPh sb="0" eb="1">
      <t>ニチ</t>
    </rPh>
    <phoneticPr fontId="1"/>
  </si>
  <si>
    <t>※所定労働日における休業日数であり、例えば、土日が所定の休日であった場合、当該土日は休業日数としてカウントしない</t>
    <rPh sb="1" eb="3">
      <t>ショテイ</t>
    </rPh>
    <rPh sb="3" eb="5">
      <t>ロウドウ</t>
    </rPh>
    <rPh sb="5" eb="6">
      <t>ヒ</t>
    </rPh>
    <rPh sb="10" eb="12">
      <t>キュウギョウ</t>
    </rPh>
    <rPh sb="12" eb="14">
      <t>ニッスウ</t>
    </rPh>
    <rPh sb="18" eb="19">
      <t>タト</t>
    </rPh>
    <rPh sb="22" eb="24">
      <t>ドニチ</t>
    </rPh>
    <rPh sb="25" eb="27">
      <t>ショテイ</t>
    </rPh>
    <rPh sb="28" eb="30">
      <t>キュウジツ</t>
    </rPh>
    <rPh sb="34" eb="36">
      <t>バアイ</t>
    </rPh>
    <rPh sb="37" eb="39">
      <t>トウガイ</t>
    </rPh>
    <rPh sb="39" eb="41">
      <t>ドニチ</t>
    </rPh>
    <rPh sb="42" eb="46">
      <t>キュウギョウニッスウ</t>
    </rPh>
    <phoneticPr fontId="1"/>
  </si>
  <si>
    <t>円</t>
    <rPh sb="0" eb="1">
      <t>エン</t>
    </rPh>
    <phoneticPr fontId="1"/>
  </si>
  <si>
    <t>月</t>
    <rPh sb="0" eb="1">
      <t>ツキ</t>
    </rPh>
    <phoneticPr fontId="1"/>
  </si>
  <si>
    <t>→</t>
    <phoneticPr fontId="1"/>
  </si>
  <si>
    <t>⇒</t>
    <phoneticPr fontId="1"/>
  </si>
  <si>
    <t>１　介護離職防止支援コース</t>
    <rPh sb="2" eb="8">
      <t>カイゴリショクボウシ</t>
    </rPh>
    <rPh sb="8" eb="10">
      <t>シエン</t>
    </rPh>
    <phoneticPr fontId="1"/>
  </si>
  <si>
    <t>　　　介護休業の取得日数</t>
    <rPh sb="3" eb="5">
      <t>カイゴ</t>
    </rPh>
    <rPh sb="5" eb="7">
      <t>キュウギョウ</t>
    </rPh>
    <rPh sb="8" eb="10">
      <t>シュトク</t>
    </rPh>
    <rPh sb="10" eb="12">
      <t>ニッスウ</t>
    </rPh>
    <phoneticPr fontId="1"/>
  </si>
  <si>
    <t>（１）業務代替支援（新規雇用）</t>
    <rPh sb="3" eb="5">
      <t>ギョウム</t>
    </rPh>
    <rPh sb="5" eb="7">
      <t>ダイタイ</t>
    </rPh>
    <rPh sb="7" eb="9">
      <t>シエン</t>
    </rPh>
    <rPh sb="10" eb="12">
      <t>シンキ</t>
    </rPh>
    <rPh sb="12" eb="14">
      <t>コヨウ</t>
    </rPh>
    <phoneticPr fontId="1"/>
  </si>
  <si>
    <t>（２）手当支給等（介護休業）</t>
    <rPh sb="3" eb="5">
      <t>テアテ</t>
    </rPh>
    <rPh sb="5" eb="7">
      <t>シキュウ</t>
    </rPh>
    <rPh sb="7" eb="8">
      <t>トウ</t>
    </rPh>
    <rPh sb="9" eb="11">
      <t>カイゴ</t>
    </rPh>
    <rPh sb="11" eb="13">
      <t>キュウギョウ</t>
    </rPh>
    <phoneticPr fontId="1"/>
  </si>
  <si>
    <t>（３）手当支給等（介護短時間勤務）</t>
    <rPh sb="3" eb="7">
      <t>テアテシキュウ</t>
    </rPh>
    <rPh sb="7" eb="8">
      <t>トウ</t>
    </rPh>
    <rPh sb="9" eb="11">
      <t>カイゴ</t>
    </rPh>
    <rPh sb="11" eb="16">
      <t>タンジカンキンム</t>
    </rPh>
    <phoneticPr fontId="1"/>
  </si>
  <si>
    <t>　　　介護短時間勤務の取得日数</t>
    <rPh sb="3" eb="5">
      <t>カイゴ</t>
    </rPh>
    <rPh sb="5" eb="8">
      <t>タンジカン</t>
    </rPh>
    <rPh sb="8" eb="10">
      <t>キンム</t>
    </rPh>
    <rPh sb="11" eb="13">
      <t>シュトク</t>
    </rPh>
    <rPh sb="13" eb="15">
      <t>ニッスウ</t>
    </rPh>
    <phoneticPr fontId="1"/>
  </si>
  <si>
    <t>２　育休中等業務代替支援コース</t>
    <rPh sb="2" eb="4">
      <t>イクキュウ</t>
    </rPh>
    <rPh sb="4" eb="5">
      <t>チュウ</t>
    </rPh>
    <rPh sb="5" eb="6">
      <t>トウ</t>
    </rPh>
    <rPh sb="6" eb="8">
      <t>ギョウム</t>
    </rPh>
    <rPh sb="8" eb="10">
      <t>ダイタイ</t>
    </rPh>
    <rPh sb="10" eb="12">
      <t>シエン</t>
    </rPh>
    <phoneticPr fontId="1"/>
  </si>
  <si>
    <t>（１）手当支給等（育児休業）</t>
    <rPh sb="3" eb="8">
      <t>テアテシキュウトウ</t>
    </rPh>
    <rPh sb="9" eb="11">
      <t>イクジ</t>
    </rPh>
    <rPh sb="11" eb="13">
      <t>キュウギョウ</t>
    </rPh>
    <phoneticPr fontId="1"/>
  </si>
  <si>
    <t>　　　業務代替手当の支給期間</t>
    <rPh sb="3" eb="5">
      <t>ギョウム</t>
    </rPh>
    <rPh sb="5" eb="7">
      <t>ダイタイ</t>
    </rPh>
    <rPh sb="7" eb="9">
      <t>テアテ</t>
    </rPh>
    <rPh sb="10" eb="12">
      <t>シキュウ</t>
    </rPh>
    <rPh sb="12" eb="14">
      <t>キカン</t>
    </rPh>
    <phoneticPr fontId="1"/>
  </si>
  <si>
    <t>令和</t>
    <rPh sb="0" eb="2">
      <t>レイワ</t>
    </rPh>
    <phoneticPr fontId="4"/>
  </si>
  <si>
    <t>年</t>
    <rPh sb="0" eb="1">
      <t>ネン</t>
    </rPh>
    <phoneticPr fontId="4"/>
  </si>
  <si>
    <t>月</t>
    <rPh sb="0" eb="1">
      <t>ガツ</t>
    </rPh>
    <phoneticPr fontId="4"/>
  </si>
  <si>
    <t>日</t>
    <rPh sb="0" eb="1">
      <t>ニチ</t>
    </rPh>
    <phoneticPr fontId="4"/>
  </si>
  <si>
    <t>～</t>
    <phoneticPr fontId="4"/>
  </si>
  <si>
    <t>　　　業務代替手当の支出合計額</t>
    <rPh sb="3" eb="7">
      <t>ギョウムダイタイ</t>
    </rPh>
    <rPh sb="7" eb="9">
      <t>テアテ</t>
    </rPh>
    <rPh sb="10" eb="12">
      <t>シシュツ</t>
    </rPh>
    <rPh sb="12" eb="14">
      <t>ゴウケイ</t>
    </rPh>
    <rPh sb="14" eb="15">
      <t>ガク</t>
    </rPh>
    <phoneticPr fontId="1"/>
  </si>
  <si>
    <t>（２）手当支給等（育児短時間勤務）</t>
    <rPh sb="3" eb="8">
      <t>テアテシキュウトウ</t>
    </rPh>
    <rPh sb="9" eb="11">
      <t>イクジ</t>
    </rPh>
    <rPh sb="11" eb="16">
      <t>タンジカンキンム</t>
    </rPh>
    <phoneticPr fontId="1"/>
  </si>
  <si>
    <t>（３）新規雇用（育児休業）</t>
    <rPh sb="3" eb="7">
      <t>シンキコヨウ</t>
    </rPh>
    <rPh sb="8" eb="12">
      <t>イクジキュウギョウ</t>
    </rPh>
    <phoneticPr fontId="1"/>
  </si>
  <si>
    <t>　　　代替職員への給与等支払期間</t>
    <rPh sb="3" eb="5">
      <t>ダイタイ</t>
    </rPh>
    <rPh sb="5" eb="7">
      <t>ショクイン</t>
    </rPh>
    <rPh sb="9" eb="11">
      <t>キュウヨ</t>
    </rPh>
    <rPh sb="11" eb="12">
      <t>トウ</t>
    </rPh>
    <rPh sb="12" eb="14">
      <t>シハライ</t>
    </rPh>
    <rPh sb="14" eb="16">
      <t>キカン</t>
    </rPh>
    <phoneticPr fontId="1"/>
  </si>
  <si>
    <t>※１か月未満の端数となる期間は、１か月に切り上げる。</t>
    <phoneticPr fontId="1"/>
  </si>
  <si>
    <t>国助成相当額</t>
    <rPh sb="0" eb="1">
      <t>クニ</t>
    </rPh>
    <rPh sb="1" eb="3">
      <t>ジョセイ</t>
    </rPh>
    <rPh sb="3" eb="5">
      <t>ソウトウ</t>
    </rPh>
    <rPh sb="5" eb="6">
      <t>ガク</t>
    </rPh>
    <phoneticPr fontId="1"/>
  </si>
  <si>
    <t>両立支援等助成金　助成相当額計算シート</t>
    <rPh sb="0" eb="4">
      <t>リョウリツシエン</t>
    </rPh>
    <rPh sb="4" eb="5">
      <t>トウ</t>
    </rPh>
    <rPh sb="5" eb="8">
      <t>ジョセイキン</t>
    </rPh>
    <rPh sb="9" eb="11">
      <t>ジョセイ</t>
    </rPh>
    <rPh sb="11" eb="13">
      <t>ソウトウ</t>
    </rPh>
    <rPh sb="13" eb="14">
      <t>ガク</t>
    </rPh>
    <rPh sb="14" eb="16">
      <t>ケイサン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</si>
</sst>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6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29">
    <xf numFmtId="0" fontId="0" fillId="0" borderId="0" xfId="0"/>
    <xf numFmtId="0" fontId="3" fillId="0" borderId="8" xfId="1" applyFont="1" applyBorder="1">
      <alignment vertical="center"/>
    </xf>
    <xf numFmtId="0" fontId="5" fillId="0" borderId="0" xfId="0" applyFo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76" fontId="5" fillId="0" borderId="0" xfId="0" applyNumberFormat="1" applyFont="1"/>
    <xf numFmtId="0" fontId="5" fillId="0" borderId="0" xfId="0" applyFont="1" applyAlignment="1">
      <alignment horizontal="right"/>
    </xf>
    <xf numFmtId="0" fontId="5" fillId="0" borderId="5" xfId="0" applyFont="1" applyBorder="1" applyAlignment="1" applyProtection="1">
      <alignment horizontal="center"/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5" fillId="0" borderId="7" xfId="0" applyFont="1" applyBorder="1" applyAlignment="1" applyProtection="1">
      <alignment horizontal="center"/>
      <protection locked="0"/>
    </xf>
    <xf numFmtId="0" fontId="5" fillId="0" borderId="0" xfId="0" applyFont="1" applyAlignment="1">
      <alignment horizontal="center"/>
    </xf>
    <xf numFmtId="176" fontId="5" fillId="2" borderId="9" xfId="0" applyNumberFormat="1" applyFont="1" applyFill="1" applyBorder="1" applyAlignment="1">
      <alignment horizontal="right"/>
    </xf>
    <xf numFmtId="176" fontId="5" fillId="2" borderId="10" xfId="0" applyNumberFormat="1" applyFont="1" applyFill="1" applyBorder="1" applyAlignment="1">
      <alignment horizontal="right"/>
    </xf>
    <xf numFmtId="176" fontId="5" fillId="2" borderId="11" xfId="0" applyNumberFormat="1" applyFont="1" applyFill="1" applyBorder="1" applyAlignment="1">
      <alignment horizontal="right"/>
    </xf>
    <xf numFmtId="0" fontId="3" fillId="0" borderId="12" xfId="1" applyFont="1" applyBorder="1" applyAlignment="1">
      <alignment horizontal="center" vertical="center"/>
    </xf>
    <xf numFmtId="0" fontId="3" fillId="0" borderId="13" xfId="1" applyFont="1" applyBorder="1" applyAlignment="1">
      <alignment horizontal="center" vertical="center"/>
    </xf>
    <xf numFmtId="0" fontId="3" fillId="0" borderId="5" xfId="1" applyFont="1" applyBorder="1" applyAlignment="1" applyProtection="1">
      <alignment horizontal="center" vertical="center"/>
      <protection locked="0"/>
    </xf>
    <xf numFmtId="0" fontId="3" fillId="0" borderId="7" xfId="1" applyFont="1" applyBorder="1" applyAlignment="1" applyProtection="1">
      <alignment horizontal="center" vertical="center"/>
      <protection locked="0"/>
    </xf>
    <xf numFmtId="0" fontId="3" fillId="0" borderId="5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3" fillId="0" borderId="6" xfId="1" applyFont="1" applyBorder="1" applyAlignment="1">
      <alignment horizontal="center" vertical="center"/>
    </xf>
    <xf numFmtId="176" fontId="5" fillId="0" borderId="1" xfId="0" applyNumberFormat="1" applyFont="1" applyBorder="1" applyAlignment="1" applyProtection="1">
      <alignment horizontal="right"/>
      <protection locked="0"/>
    </xf>
    <xf numFmtId="176" fontId="5" fillId="0" borderId="2" xfId="0" applyNumberFormat="1" applyFont="1" applyBorder="1" applyAlignment="1" applyProtection="1">
      <alignment horizontal="right"/>
      <protection locked="0"/>
    </xf>
    <xf numFmtId="176" fontId="5" fillId="0" borderId="3" xfId="0" applyNumberFormat="1" applyFont="1" applyBorder="1" applyAlignment="1" applyProtection="1">
      <alignment horizontal="right"/>
      <protection locked="0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</cellXfs>
  <cellStyles count="2">
    <cellStyle name="標準" xfId="0" builtinId="0"/>
    <cellStyle name="標準 2" xfId="1" xr:uid="{89965FDD-09EB-4008-9775-A1147F237C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73E41-E795-4BF4-9EBF-01C461EA7E2D}">
  <dimension ref="A1:CN47"/>
  <sheetViews>
    <sheetView tabSelected="1" workbookViewId="0">
      <selection activeCell="X2" sqref="X2"/>
    </sheetView>
  </sheetViews>
  <sheetFormatPr defaultRowHeight="18"/>
  <cols>
    <col min="1" max="91" width="1.59765625" customWidth="1"/>
  </cols>
  <sheetData>
    <row r="1" spans="1:92">
      <c r="A1" s="2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</row>
    <row r="2" spans="1:92" ht="13.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</row>
    <row r="3" spans="1:92" ht="18" customHeight="1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</row>
    <row r="4" spans="1:92" ht="18" customHeight="1" thickBot="1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</row>
    <row r="5" spans="1:92" ht="18" customHeight="1" thickTop="1" thickBot="1">
      <c r="A5" s="20" t="s">
        <v>7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6"/>
      <c r="U5" s="27"/>
      <c r="V5" s="27"/>
      <c r="W5" s="27"/>
      <c r="X5" s="28"/>
      <c r="Y5" s="10" t="s">
        <v>0</v>
      </c>
      <c r="Z5" s="10"/>
      <c r="AA5" s="10" t="s">
        <v>5</v>
      </c>
      <c r="AB5" s="10"/>
      <c r="AC5" s="10"/>
      <c r="AD5" s="10"/>
      <c r="AE5" s="10"/>
      <c r="AF5" s="10" t="s">
        <v>25</v>
      </c>
      <c r="AG5" s="10"/>
      <c r="AH5" s="10"/>
      <c r="AI5" s="10"/>
      <c r="AJ5" s="10"/>
      <c r="AK5" s="10"/>
      <c r="AL5" s="10"/>
      <c r="AM5" s="10"/>
      <c r="AN5" s="10"/>
      <c r="AO5" s="10"/>
      <c r="AP5" s="11" t="str">
        <f>IF(T5&gt;=5,IF(T5&gt;=15,300000,200000),"補助対象外")</f>
        <v>補助対象外</v>
      </c>
      <c r="AQ5" s="12"/>
      <c r="AR5" s="12"/>
      <c r="AS5" s="12"/>
      <c r="AT5" s="12"/>
      <c r="AU5" s="12"/>
      <c r="AV5" s="12"/>
      <c r="AW5" s="13"/>
      <c r="AX5" s="10" t="s">
        <v>2</v>
      </c>
      <c r="AY5" s="10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</row>
    <row r="6" spans="1:92">
      <c r="A6" s="2"/>
      <c r="B6" s="3"/>
      <c r="C6" s="3"/>
      <c r="D6" s="2" t="s">
        <v>1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</row>
    <row r="7" spans="1:92" ht="13.8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</row>
    <row r="8" spans="1:92" ht="18" customHeight="1" thickBot="1">
      <c r="A8" s="2" t="s">
        <v>9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</row>
    <row r="9" spans="1:92" ht="18" customHeight="1" thickTop="1" thickBot="1">
      <c r="A9" s="20" t="s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6"/>
      <c r="U9" s="27"/>
      <c r="V9" s="27"/>
      <c r="W9" s="27"/>
      <c r="X9" s="28"/>
      <c r="Y9" s="10" t="s">
        <v>0</v>
      </c>
      <c r="Z9" s="10"/>
      <c r="AA9" s="10" t="s">
        <v>5</v>
      </c>
      <c r="AB9" s="10"/>
      <c r="AC9" s="10"/>
      <c r="AD9" s="10"/>
      <c r="AE9" s="10"/>
      <c r="AF9" s="10" t="s">
        <v>25</v>
      </c>
      <c r="AG9" s="10"/>
      <c r="AH9" s="10"/>
      <c r="AI9" s="10"/>
      <c r="AJ9" s="10"/>
      <c r="AK9" s="10"/>
      <c r="AL9" s="10"/>
      <c r="AM9" s="10"/>
      <c r="AN9" s="10"/>
      <c r="AO9" s="10"/>
      <c r="AP9" s="11" t="str">
        <f>IF(T9&gt;=5,IF(T9&gt;=15,100000,50000),"補助対象外")</f>
        <v>補助対象外</v>
      </c>
      <c r="AQ9" s="12"/>
      <c r="AR9" s="12"/>
      <c r="AS9" s="12"/>
      <c r="AT9" s="12"/>
      <c r="AU9" s="12"/>
      <c r="AV9" s="12"/>
      <c r="AW9" s="13"/>
      <c r="AX9" s="10" t="s">
        <v>2</v>
      </c>
      <c r="AY9" s="10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</row>
    <row r="10" spans="1:92" ht="18" customHeight="1">
      <c r="A10" s="2"/>
      <c r="B10" s="3"/>
      <c r="C10" s="3"/>
      <c r="D10" s="2" t="s">
        <v>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</row>
    <row r="11" spans="1:92" ht="13.8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</row>
    <row r="12" spans="1:92" ht="18" customHeight="1" thickBot="1">
      <c r="A12" s="2" t="s">
        <v>10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</row>
    <row r="13" spans="1:92" ht="18" customHeight="1" thickTop="1" thickBot="1">
      <c r="A13" s="20" t="s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6"/>
      <c r="U13" s="27"/>
      <c r="V13" s="27"/>
      <c r="W13" s="27"/>
      <c r="X13" s="28"/>
      <c r="Y13" s="10" t="s">
        <v>0</v>
      </c>
      <c r="Z13" s="10"/>
      <c r="AA13" s="10" t="s">
        <v>5</v>
      </c>
      <c r="AB13" s="10"/>
      <c r="AC13" s="10"/>
      <c r="AD13" s="10"/>
      <c r="AE13" s="10"/>
      <c r="AF13" s="10" t="s">
        <v>25</v>
      </c>
      <c r="AG13" s="10"/>
      <c r="AH13" s="10"/>
      <c r="AI13" s="10"/>
      <c r="AJ13" s="10"/>
      <c r="AK13" s="10"/>
      <c r="AL13" s="10"/>
      <c r="AM13" s="10"/>
      <c r="AN13" s="10"/>
      <c r="AO13" s="10"/>
      <c r="AP13" s="11" t="str">
        <f>IF(T13&gt;=15,30000,"補助対象外")</f>
        <v>補助対象外</v>
      </c>
      <c r="AQ13" s="12"/>
      <c r="AR13" s="12"/>
      <c r="AS13" s="12"/>
      <c r="AT13" s="12"/>
      <c r="AU13" s="12"/>
      <c r="AV13" s="12"/>
      <c r="AW13" s="13"/>
      <c r="AX13" s="10" t="s">
        <v>2</v>
      </c>
      <c r="AY13" s="10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</row>
    <row r="14" spans="1:92" ht="18" customHeight="1">
      <c r="A14" s="2"/>
      <c r="B14" s="3"/>
      <c r="C14" s="3"/>
      <c r="D14" s="2" t="s">
        <v>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</row>
    <row r="15" spans="1:92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</row>
    <row r="16" spans="1:92">
      <c r="A16" s="2" t="s">
        <v>12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</row>
    <row r="17" spans="1:92">
      <c r="A17" s="2" t="s">
        <v>13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</row>
    <row r="18" spans="1:92">
      <c r="A18" s="20" t="s">
        <v>14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18" t="s">
        <v>15</v>
      </c>
      <c r="U18" s="21"/>
      <c r="V18" s="19"/>
      <c r="W18" s="16"/>
      <c r="X18" s="17"/>
      <c r="Y18" s="18" t="s">
        <v>16</v>
      </c>
      <c r="Z18" s="19"/>
      <c r="AA18" s="16"/>
      <c r="AB18" s="17"/>
      <c r="AC18" s="18" t="s">
        <v>17</v>
      </c>
      <c r="AD18" s="19"/>
      <c r="AE18" s="16"/>
      <c r="AF18" s="17"/>
      <c r="AG18" s="18" t="s">
        <v>18</v>
      </c>
      <c r="AH18" s="19"/>
      <c r="AI18" s="14" t="s">
        <v>19</v>
      </c>
      <c r="AJ18" s="15"/>
      <c r="AK18" s="1" t="s">
        <v>15</v>
      </c>
      <c r="AL18" s="1"/>
      <c r="AM18" s="1"/>
      <c r="AN18" s="16"/>
      <c r="AO18" s="17"/>
      <c r="AP18" s="1" t="s">
        <v>16</v>
      </c>
      <c r="AQ18" s="1"/>
      <c r="AR18" s="16"/>
      <c r="AS18" s="17"/>
      <c r="AT18" s="18" t="s">
        <v>17</v>
      </c>
      <c r="AU18" s="19"/>
      <c r="AV18" s="16"/>
      <c r="AW18" s="17"/>
      <c r="AX18" s="18" t="s">
        <v>18</v>
      </c>
      <c r="AY18" s="19"/>
      <c r="AZ18" s="10" t="s">
        <v>4</v>
      </c>
      <c r="BA18" s="10"/>
      <c r="BB18" s="10"/>
      <c r="BC18" s="10"/>
      <c r="BD18" s="10"/>
      <c r="BE18" s="7"/>
      <c r="BF18" s="8"/>
      <c r="BG18" s="8"/>
      <c r="BH18" s="8"/>
      <c r="BI18" s="9"/>
      <c r="BJ18" s="10" t="s">
        <v>3</v>
      </c>
      <c r="BK18" s="10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</row>
    <row r="19" spans="1:92" ht="18.600000000000001" thickBot="1">
      <c r="A19" s="2"/>
      <c r="B19" s="2"/>
      <c r="C19" s="5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6" t="s">
        <v>24</v>
      </c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</row>
    <row r="20" spans="1:92" ht="18" customHeight="1" thickTop="1" thickBot="1">
      <c r="A20" s="20" t="s">
        <v>20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2"/>
      <c r="U20" s="23"/>
      <c r="V20" s="23"/>
      <c r="W20" s="23"/>
      <c r="X20" s="23"/>
      <c r="Y20" s="23"/>
      <c r="Z20" s="23"/>
      <c r="AA20" s="24"/>
      <c r="AB20" s="25" t="s">
        <v>2</v>
      </c>
      <c r="AC20" s="10"/>
      <c r="AD20" s="10" t="s">
        <v>5</v>
      </c>
      <c r="AE20" s="10"/>
      <c r="AF20" s="10"/>
      <c r="AG20" s="10"/>
      <c r="AH20" s="10"/>
      <c r="AI20" s="10" t="s">
        <v>25</v>
      </c>
      <c r="AJ20" s="10"/>
      <c r="AK20" s="10"/>
      <c r="AL20" s="10"/>
      <c r="AM20" s="10"/>
      <c r="AN20" s="10"/>
      <c r="AO20" s="10"/>
      <c r="AP20" s="10"/>
      <c r="AQ20" s="10"/>
      <c r="AR20" s="10"/>
      <c r="AS20" s="11">
        <f>MIN(T20*3/4,100000*BE18)</f>
        <v>0</v>
      </c>
      <c r="AT20" s="12"/>
      <c r="AU20" s="12"/>
      <c r="AV20" s="12"/>
      <c r="AW20" s="12"/>
      <c r="AX20" s="12"/>
      <c r="AY20" s="12"/>
      <c r="AZ20" s="13"/>
      <c r="BA20" s="10" t="s">
        <v>2</v>
      </c>
      <c r="BB20" s="10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</row>
    <row r="21" spans="1:92" ht="13.8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</row>
    <row r="22" spans="1:92">
      <c r="A22" s="2" t="s">
        <v>21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</row>
    <row r="23" spans="1:92">
      <c r="A23" s="20" t="s">
        <v>14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18" t="s">
        <v>15</v>
      </c>
      <c r="U23" s="21"/>
      <c r="V23" s="19"/>
      <c r="W23" s="16"/>
      <c r="X23" s="17"/>
      <c r="Y23" s="18" t="s">
        <v>16</v>
      </c>
      <c r="Z23" s="19"/>
      <c r="AA23" s="16"/>
      <c r="AB23" s="17"/>
      <c r="AC23" s="18" t="s">
        <v>17</v>
      </c>
      <c r="AD23" s="19"/>
      <c r="AE23" s="16"/>
      <c r="AF23" s="17"/>
      <c r="AG23" s="18" t="s">
        <v>18</v>
      </c>
      <c r="AH23" s="19"/>
      <c r="AI23" s="14" t="s">
        <v>19</v>
      </c>
      <c r="AJ23" s="15"/>
      <c r="AK23" s="1" t="s">
        <v>15</v>
      </c>
      <c r="AL23" s="1"/>
      <c r="AM23" s="1"/>
      <c r="AN23" s="16"/>
      <c r="AO23" s="17"/>
      <c r="AP23" s="1" t="s">
        <v>16</v>
      </c>
      <c r="AQ23" s="1"/>
      <c r="AR23" s="16"/>
      <c r="AS23" s="17"/>
      <c r="AT23" s="18" t="s">
        <v>17</v>
      </c>
      <c r="AU23" s="19"/>
      <c r="AV23" s="16"/>
      <c r="AW23" s="17"/>
      <c r="AX23" s="18" t="s">
        <v>18</v>
      </c>
      <c r="AY23" s="19"/>
      <c r="AZ23" s="10" t="s">
        <v>4</v>
      </c>
      <c r="BA23" s="10"/>
      <c r="BB23" s="10"/>
      <c r="BC23" s="10"/>
      <c r="BD23" s="10"/>
      <c r="BE23" s="7"/>
      <c r="BF23" s="8"/>
      <c r="BG23" s="8"/>
      <c r="BH23" s="8"/>
      <c r="BI23" s="9"/>
      <c r="BJ23" s="10" t="s">
        <v>3</v>
      </c>
      <c r="BK23" s="10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</row>
    <row r="24" spans="1:92" ht="18.600000000000001" thickBot="1">
      <c r="A24" s="2"/>
      <c r="B24" s="2"/>
      <c r="C24" s="5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6" t="s">
        <v>24</v>
      </c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</row>
    <row r="25" spans="1:92" ht="18" customHeight="1" thickTop="1" thickBot="1">
      <c r="A25" s="20" t="s">
        <v>20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2"/>
      <c r="U25" s="23"/>
      <c r="V25" s="23"/>
      <c r="W25" s="23"/>
      <c r="X25" s="23"/>
      <c r="Y25" s="23"/>
      <c r="Z25" s="23"/>
      <c r="AA25" s="24"/>
      <c r="AB25" s="25" t="s">
        <v>2</v>
      </c>
      <c r="AC25" s="10"/>
      <c r="AD25" s="10" t="s">
        <v>5</v>
      </c>
      <c r="AE25" s="10"/>
      <c r="AF25" s="10"/>
      <c r="AG25" s="10"/>
      <c r="AH25" s="10"/>
      <c r="AI25" s="10" t="s">
        <v>25</v>
      </c>
      <c r="AJ25" s="10"/>
      <c r="AK25" s="10"/>
      <c r="AL25" s="10"/>
      <c r="AM25" s="10"/>
      <c r="AN25" s="10"/>
      <c r="AO25" s="10"/>
      <c r="AP25" s="10"/>
      <c r="AQ25" s="10"/>
      <c r="AR25" s="10"/>
      <c r="AS25" s="11">
        <f>MIN(T25*3/4,30000*BE23)</f>
        <v>0</v>
      </c>
      <c r="AT25" s="12"/>
      <c r="AU25" s="12"/>
      <c r="AV25" s="12"/>
      <c r="AW25" s="12"/>
      <c r="AX25" s="12"/>
      <c r="AY25" s="12"/>
      <c r="AZ25" s="13"/>
      <c r="BA25" s="10" t="s">
        <v>2</v>
      </c>
      <c r="BB25" s="10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</row>
    <row r="26" spans="1:92" ht="13.8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</row>
    <row r="27" spans="1:92">
      <c r="A27" s="2" t="s">
        <v>22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</row>
    <row r="28" spans="1:92">
      <c r="A28" s="20" t="s">
        <v>23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18" t="s">
        <v>15</v>
      </c>
      <c r="U28" s="21"/>
      <c r="V28" s="19"/>
      <c r="W28" s="16"/>
      <c r="X28" s="17"/>
      <c r="Y28" s="18" t="s">
        <v>16</v>
      </c>
      <c r="Z28" s="19"/>
      <c r="AA28" s="16"/>
      <c r="AB28" s="17"/>
      <c r="AC28" s="18" t="s">
        <v>17</v>
      </c>
      <c r="AD28" s="19"/>
      <c r="AE28" s="16"/>
      <c r="AF28" s="17"/>
      <c r="AG28" s="18" t="s">
        <v>18</v>
      </c>
      <c r="AH28" s="19"/>
      <c r="AI28" s="14" t="s">
        <v>19</v>
      </c>
      <c r="AJ28" s="15"/>
      <c r="AK28" s="1" t="s">
        <v>15</v>
      </c>
      <c r="AL28" s="1"/>
      <c r="AM28" s="1"/>
      <c r="AN28" s="16"/>
      <c r="AO28" s="17"/>
      <c r="AP28" s="1" t="s">
        <v>16</v>
      </c>
      <c r="AQ28" s="1"/>
      <c r="AR28" s="16"/>
      <c r="AS28" s="17"/>
      <c r="AT28" s="18" t="s">
        <v>17</v>
      </c>
      <c r="AU28" s="19"/>
      <c r="AV28" s="16"/>
      <c r="AW28" s="17"/>
      <c r="AX28" s="18" t="s">
        <v>18</v>
      </c>
      <c r="AY28" s="19"/>
      <c r="AZ28" s="10" t="s">
        <v>4</v>
      </c>
      <c r="BA28" s="10"/>
      <c r="BB28" s="10"/>
      <c r="BC28" s="10"/>
      <c r="BD28" s="10"/>
      <c r="BE28" s="7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9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</row>
    <row r="29" spans="1:92" ht="18" customHeight="1" thickBot="1">
      <c r="A29" s="2"/>
      <c r="B29" s="2"/>
      <c r="C29" s="5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</row>
    <row r="30" spans="1:92" ht="18" customHeight="1" thickTop="1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10" t="s">
        <v>5</v>
      </c>
      <c r="AE30" s="10"/>
      <c r="AF30" s="10"/>
      <c r="AG30" s="10"/>
      <c r="AH30" s="10"/>
      <c r="AI30" s="10" t="s">
        <v>25</v>
      </c>
      <c r="AJ30" s="10"/>
      <c r="AK30" s="10"/>
      <c r="AL30" s="10"/>
      <c r="AM30" s="10"/>
      <c r="AN30" s="10"/>
      <c r="AO30" s="10"/>
      <c r="AP30" s="10"/>
      <c r="AQ30" s="10"/>
      <c r="AR30" s="10"/>
      <c r="AS30" s="11">
        <f>IF(BE28="７日～１４日未満",90000,IF(BE28="１４日～１か月未満",135000,IF(BE28="１か月～３か月未満",270000,IF(BE28="３か月～６か月未満",450000,IF(BE28="６か月～１年未満",675000,IF(BE28="１年～",810000,0))))))</f>
        <v>0</v>
      </c>
      <c r="AT30" s="12"/>
      <c r="AU30" s="12"/>
      <c r="AV30" s="12"/>
      <c r="AW30" s="12"/>
      <c r="AX30" s="12"/>
      <c r="AY30" s="12"/>
      <c r="AZ30" s="13"/>
      <c r="BA30" s="10" t="s">
        <v>2</v>
      </c>
      <c r="BB30" s="10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</row>
    <row r="31" spans="1:92" ht="18.600000000000001" thickTop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</row>
    <row r="32" spans="1:9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</row>
    <row r="33" spans="1:9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</row>
    <row r="34" spans="1:9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</row>
    <row r="35" spans="1:9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</row>
    <row r="36" spans="1:9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</row>
    <row r="37" spans="1:9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</row>
    <row r="38" spans="1:9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</row>
    <row r="39" spans="1:9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</row>
    <row r="40" spans="1:9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</row>
    <row r="41" spans="1:9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</row>
    <row r="42" spans="1:9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</row>
    <row r="43" spans="1:9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</row>
    <row r="44" spans="1:9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</row>
    <row r="45" spans="1:9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</row>
    <row r="46" spans="1:9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</row>
    <row r="47" spans="1:9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</row>
  </sheetData>
  <sheetProtection algorithmName="SHA-512" hashValue="rCiB0sUVBE98O7CqD4PkXKCLHtWrcgCPX4iyHDDr4A89uEgt/tgnQ0l6Q63mhSpk1XLUrQG/VDkJjkj41yh5Kw==" saltValue="ZiPXXisI9HTEWBezG+Bt5w==" spinCount="100000" sheet="1" objects="1" scenarios="1"/>
  <mergeCells count="89">
    <mergeCell ref="AP5:AW5"/>
    <mergeCell ref="AX5:AY5"/>
    <mergeCell ref="A9:S9"/>
    <mergeCell ref="T9:X9"/>
    <mergeCell ref="Y9:Z9"/>
    <mergeCell ref="AA9:AE9"/>
    <mergeCell ref="AF9:AO9"/>
    <mergeCell ref="AP9:AW9"/>
    <mergeCell ref="AX9:AY9"/>
    <mergeCell ref="A5:S5"/>
    <mergeCell ref="T5:X5"/>
    <mergeCell ref="Y5:Z5"/>
    <mergeCell ref="AA5:AE5"/>
    <mergeCell ref="AF5:AO5"/>
    <mergeCell ref="AX13:AY13"/>
    <mergeCell ref="A18:S18"/>
    <mergeCell ref="T18:V18"/>
    <mergeCell ref="W18:X18"/>
    <mergeCell ref="Y18:Z18"/>
    <mergeCell ref="AA18:AB18"/>
    <mergeCell ref="AC18:AD18"/>
    <mergeCell ref="AE18:AF18"/>
    <mergeCell ref="AG18:AH18"/>
    <mergeCell ref="AI18:AJ18"/>
    <mergeCell ref="A13:S13"/>
    <mergeCell ref="T13:X13"/>
    <mergeCell ref="Y13:Z13"/>
    <mergeCell ref="AA13:AE13"/>
    <mergeCell ref="AF13:AO13"/>
    <mergeCell ref="AP13:AW13"/>
    <mergeCell ref="BE18:BI18"/>
    <mergeCell ref="BJ18:BK18"/>
    <mergeCell ref="A20:S20"/>
    <mergeCell ref="T20:AA20"/>
    <mergeCell ref="AB20:AC20"/>
    <mergeCell ref="AD20:AH20"/>
    <mergeCell ref="AI20:AR20"/>
    <mergeCell ref="AS20:AZ20"/>
    <mergeCell ref="BA20:BB20"/>
    <mergeCell ref="AN18:AO18"/>
    <mergeCell ref="AR18:AS18"/>
    <mergeCell ref="AT18:AU18"/>
    <mergeCell ref="AV18:AW18"/>
    <mergeCell ref="AX18:AY18"/>
    <mergeCell ref="AZ18:BD18"/>
    <mergeCell ref="AT23:AU23"/>
    <mergeCell ref="A23:S23"/>
    <mergeCell ref="T23:V23"/>
    <mergeCell ref="W23:X23"/>
    <mergeCell ref="Y23:Z23"/>
    <mergeCell ref="AA23:AB23"/>
    <mergeCell ref="AC23:AD23"/>
    <mergeCell ref="AE23:AF23"/>
    <mergeCell ref="AG23:AH23"/>
    <mergeCell ref="AI23:AJ23"/>
    <mergeCell ref="AN23:AO23"/>
    <mergeCell ref="AR23:AS23"/>
    <mergeCell ref="AV23:AW23"/>
    <mergeCell ref="AX23:AY23"/>
    <mergeCell ref="AZ23:BD23"/>
    <mergeCell ref="BE23:BI23"/>
    <mergeCell ref="BJ23:BK23"/>
    <mergeCell ref="AS25:AZ25"/>
    <mergeCell ref="BA25:BB25"/>
    <mergeCell ref="A28:S28"/>
    <mergeCell ref="T28:V28"/>
    <mergeCell ref="W28:X28"/>
    <mergeCell ref="Y28:Z28"/>
    <mergeCell ref="AA28:AB28"/>
    <mergeCell ref="AC28:AD28"/>
    <mergeCell ref="AE28:AF28"/>
    <mergeCell ref="AG28:AH28"/>
    <mergeCell ref="A25:S25"/>
    <mergeCell ref="T25:AA25"/>
    <mergeCell ref="AB25:AC25"/>
    <mergeCell ref="AD25:AH25"/>
    <mergeCell ref="AI25:AR25"/>
    <mergeCell ref="AZ28:BD28"/>
    <mergeCell ref="BE28:BS28"/>
    <mergeCell ref="AD30:AH30"/>
    <mergeCell ref="AI30:AR30"/>
    <mergeCell ref="AS30:AZ30"/>
    <mergeCell ref="BA30:BB30"/>
    <mergeCell ref="AI28:AJ28"/>
    <mergeCell ref="AN28:AO28"/>
    <mergeCell ref="AR28:AS28"/>
    <mergeCell ref="AT28:AU28"/>
    <mergeCell ref="AV28:AW28"/>
    <mergeCell ref="AX28:AY28"/>
  </mergeCells>
  <phoneticPr fontId="1"/>
  <dataValidations count="1">
    <dataValidation type="list" allowBlank="1" showInputMessage="1" showErrorMessage="1" sqref="BE28:BS28" xr:uid="{58408D9D-72AE-4948-B048-94704B3E713D}">
      <formula1>"７日～１４日未満,１４日～１か月未満,１か月～３か月未満,３か月～６か月未満,６か月～１年未満,１年～"</formula1>
    </dataValidation>
  </dataValidation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A8010BE21BFB1418E2EAD72BA9692AC" ma:contentTypeVersion="10" ma:contentTypeDescription="新しいドキュメントを作成します。" ma:contentTypeScope="" ma:versionID="cd2574a08f6c307f457a506e494135bb">
  <xsd:schema xmlns:xsd="http://www.w3.org/2001/XMLSchema" xmlns:xs="http://www.w3.org/2001/XMLSchema" xmlns:p="http://schemas.microsoft.com/office/2006/metadata/properties" xmlns:ns2="b12f2d69-a04f-4e1a-b3aa-49f5f064f6de" xmlns:ns3="9824dea4-d66e-4bc5-a2d1-5e383093afcc" targetNamespace="http://schemas.microsoft.com/office/2006/metadata/properties" ma:root="true" ma:fieldsID="f97ed6e0b52ed3e4a28d32f6525ad954" ns2:_="" ns3:_="">
    <xsd:import namespace="b12f2d69-a04f-4e1a-b3aa-49f5f064f6de"/>
    <xsd:import namespace="9824dea4-d66e-4bc5-a2d1-5e383093af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2f2d69-a04f-4e1a-b3aa-49f5f064f6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887751-6760-42ee-8103-2ba6b2d930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24dea4-d66e-4bc5-a2d1-5e383093af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c64d37d-e9a7-4d36-8481-75ce2563b7a6}" ma:internalName="TaxCatchAll" ma:showField="CatchAllData" ma:web="9824dea4-d66e-4bc5-a2d1-5e383093af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2f2d69-a04f-4e1a-b3aa-49f5f064f6de">
      <Terms xmlns="http://schemas.microsoft.com/office/infopath/2007/PartnerControls"/>
    </lcf76f155ced4ddcb4097134ff3c332f>
    <TaxCatchAll xmlns="9824dea4-d66e-4bc5-a2d1-5e383093afcc" xsi:nil="true"/>
  </documentManagement>
</p:properties>
</file>

<file path=customXml/itemProps1.xml><?xml version="1.0" encoding="utf-8"?>
<ds:datastoreItem xmlns:ds="http://schemas.openxmlformats.org/officeDocument/2006/customXml" ds:itemID="{1F8C7EF1-46A6-4D57-84D6-D33FEDFDB086}"/>
</file>

<file path=customXml/itemProps2.xml><?xml version="1.0" encoding="utf-8"?>
<ds:datastoreItem xmlns:ds="http://schemas.openxmlformats.org/officeDocument/2006/customXml" ds:itemID="{603758D8-A961-4BC6-9371-E6590B87F5E3}"/>
</file>

<file path=customXml/itemProps3.xml><?xml version="1.0" encoding="utf-8"?>
<ds:datastoreItem xmlns:ds="http://schemas.openxmlformats.org/officeDocument/2006/customXml" ds:itemID="{165A29F5-1270-4C5E-BDFD-D3CAC30478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志田　隆英</dc:creator>
  <cp:lastModifiedBy>志田　隆英</cp:lastModifiedBy>
  <cp:lastPrinted>2026-08-07T08:45:15Z</cp:lastPrinted>
  <dcterms:created xsi:type="dcterms:W3CDTF">2015-06-05T18:19:34Z</dcterms:created>
  <dcterms:modified xsi:type="dcterms:W3CDTF">2026-10-15T04:36:21Z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0x0101006A8010BE21BFB1418E2EAD72BA9692AC</vt:lpwstr>
  </property>
</Properties>
</file>